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69"/>
  <workbookPr defaultThemeVersion="124226"/>
  <mc:AlternateContent xmlns:mc="http://schemas.openxmlformats.org/markup-compatibility/2006">
    <mc:Choice Requires="x15">
      <x15ac:absPath xmlns:x15ac="http://schemas.microsoft.com/office/spreadsheetml/2010/11/ac" url="D:\виконком і сесія\сесія\3 сесія\18\"/>
    </mc:Choice>
  </mc:AlternateContent>
  <xr:revisionPtr revIDLastSave="0" documentId="8_{50A6CC5F-5D27-4DE1-A2F1-1270FCBCA744}" xr6:coauthVersionLast="36" xr6:coauthVersionMax="36" xr10:uidLastSave="{00000000-0000-0000-0000-000000000000}"/>
  <bookViews>
    <workbookView xWindow="0" yWindow="0" windowWidth="14370" windowHeight="8145"/>
  </bookViews>
  <sheets>
    <sheet name="Аркуш1" sheetId="7" r:id="rId1"/>
  </sheets>
  <definedNames>
    <definedName name="_xlnm.Print_Titles" localSheetId="0">Аркуш1!$A:$B,Аркуш1!$9:$16</definedName>
    <definedName name="_xlnm.Print_Area" localSheetId="0">Аркуш1!$A$1:$AL$23</definedName>
  </definedNames>
  <calcPr calcId="191029" fullCalcOnLoad="1"/>
</workbook>
</file>

<file path=xl/calcChain.xml><?xml version="1.0" encoding="utf-8"?>
<calcChain xmlns="http://schemas.openxmlformats.org/spreadsheetml/2006/main">
  <c r="X18" i="7" l="1"/>
  <c r="AL18" i="7" s="1"/>
  <c r="AB19" i="7"/>
  <c r="AL19" i="7" s="1"/>
  <c r="AI20" i="7"/>
  <c r="I18" i="7"/>
  <c r="T18" i="7"/>
  <c r="T20" i="7"/>
  <c r="H20" i="7"/>
  <c r="F18" i="7"/>
  <c r="AJ20" i="7"/>
  <c r="Y20" i="7"/>
  <c r="X20" i="7" s="1"/>
  <c r="AL20" i="7" s="1"/>
  <c r="W20" i="7"/>
  <c r="AB20" i="7"/>
  <c r="AB25" i="7" s="1"/>
  <c r="AG20" i="7"/>
  <c r="AH20" i="7"/>
  <c r="AK20" i="7"/>
  <c r="F20" i="7"/>
  <c r="N18" i="7"/>
  <c r="J18" i="7" s="1"/>
  <c r="J20" i="7" s="1"/>
  <c r="AD20" i="7"/>
  <c r="AE20" i="7"/>
  <c r="AF20" i="7"/>
  <c r="S20" i="7"/>
  <c r="I20" i="7"/>
  <c r="D20" i="7"/>
  <c r="AA20" i="7"/>
  <c r="AC20" i="7"/>
  <c r="G20" i="7"/>
  <c r="E20" i="7"/>
  <c r="C20" i="7"/>
  <c r="K20" i="7"/>
  <c r="L20" i="7"/>
  <c r="M20" i="7"/>
  <c r="N20" i="7"/>
  <c r="O20" i="7"/>
  <c r="P20" i="7"/>
  <c r="Q20" i="7"/>
  <c r="R20" i="7"/>
  <c r="U20" i="7"/>
  <c r="Z20" i="7"/>
  <c r="V18" i="7" l="1"/>
  <c r="V20" i="7" s="1"/>
</calcChain>
</file>

<file path=xl/sharedStrings.xml><?xml version="1.0" encoding="utf-8"?>
<sst xmlns="http://schemas.openxmlformats.org/spreadsheetml/2006/main" count="85" uniqueCount="67">
  <si>
    <t>Код</t>
  </si>
  <si>
    <t>Разом</t>
  </si>
  <si>
    <t>Обласний бюджет Миколаївської області</t>
  </si>
  <si>
    <t>надання державної підтримки особам з особливими освітніми потребами за рахунок відповідної субвенції з державного бюджету</t>
  </si>
  <si>
    <t>здійснення переданих видатків у сфері освіти за рахунок коштів освітньої субвенції</t>
  </si>
  <si>
    <t xml:space="preserve"> медичне обслуговування громадян, які постраждали внаслідок Чорнобильської катастрофи</t>
  </si>
  <si>
    <t>надання щомісячної матеріальної допомоги  учасникам бойових дій у роки Другої світової війни</t>
  </si>
  <si>
    <t>надання одноразової матеріальної допомоги сім'ям загиблих та померлих учасників бойових дій в Афганістані, інвалідам війни в Афганістані</t>
  </si>
  <si>
    <t>Усього</t>
  </si>
  <si>
    <t>Найменування бюджету - одержувача/надавача міжбюджетного трансферту</t>
  </si>
  <si>
    <t xml:space="preserve">Трансферти з інших місцевих бюджетів </t>
  </si>
  <si>
    <t>дотації</t>
  </si>
  <si>
    <t>Державний бюджет</t>
  </si>
  <si>
    <t xml:space="preserve">співфінансування  з обласним  бюджетом видатків на забезпечення житлом сімей учасників антитерористичної операції на сході України, які перебувають на квартирному обліку, відповідно до Комплексної програми соціального захисту населення «Турбота» на період до 2020 року Миколаївської обласної ради </t>
  </si>
  <si>
    <t>Міжбюджетні трансферти на 2020 рік</t>
  </si>
  <si>
    <t>(код бюджету)</t>
  </si>
  <si>
    <t>надання одноразової матеріальної допомоги громадянам, які постраждали внаслідок Чорнобильської катастрофиІ категорії), та дітям-інвалідам, інвалідність яких пов'язана з наслідками Чорнобильської  катастрофи</t>
  </si>
  <si>
    <t xml:space="preserve"> на фінансування центрів соціально-психологічної реабілітації дітей</t>
  </si>
  <si>
    <t>окремі заходи щодо соціального захисту осіб з інвалідністю (компенсаційні виплати особам з інвалідністю на бензин, ремонт, технічне обслуговування автомобілів, мотоколясок і на транспортне обслуговування, встановлення телефонів особам з інвалідністю I та II групи)</t>
  </si>
  <si>
    <t>надання щомісячної матеріальної допомоги дітям військовослужбовців, які  загинули, пропали  безвісти або померли внаслідок поранення, контузії чи каліцтва, одержаних під час виконання службових обов’язків під час участі в антитерористичній  операції (АТО) на сході України</t>
  </si>
  <si>
    <t>найменування трансферту</t>
  </si>
  <si>
    <t xml:space="preserve"> загального фонду  на:</t>
  </si>
  <si>
    <t>субвенції з обласного бюджету за рахунок коштів державного бюджету</t>
  </si>
  <si>
    <t>код Класифікації доходів бюджету</t>
  </si>
  <si>
    <t xml:space="preserve">субвенції з обласного бюджету </t>
  </si>
  <si>
    <t>загального фонду на:</t>
  </si>
  <si>
    <t>загального фонду  на:</t>
  </si>
  <si>
    <t>Інші субвенції з місцевого бюджету</t>
  </si>
  <si>
    <t>в тому числі на:</t>
  </si>
  <si>
    <t>надання матеріальної допомоги сім'ям загиблих та померлих учасників бойових дій, які брали участь в антитерористичній операції на сході України</t>
  </si>
  <si>
    <t>код Типової програмної класифікації видатків та кредитування місцевого бюджету</t>
  </si>
  <si>
    <t>субвенції з міського бюджету</t>
  </si>
  <si>
    <t xml:space="preserve"> Трансферти з інших місцевих бюджетів </t>
  </si>
  <si>
    <t xml:space="preserve"> найменування трансферту</t>
  </si>
  <si>
    <t xml:space="preserve"> субвенції з обласного бюджету </t>
  </si>
  <si>
    <t xml:space="preserve"> Трансферти іншим бюджетам</t>
  </si>
  <si>
    <t>відшкодування витрат на поховання учасників бойових дій та осіб з інвалідністю внаслідок війни</t>
  </si>
  <si>
    <t>реверсна дотація</t>
  </si>
  <si>
    <t>0819770</t>
  </si>
  <si>
    <t xml:space="preserve">Субвенція з місцевого бюджету державному бюджету на виконання програм соціально-економічного розвитку регіонів </t>
  </si>
  <si>
    <t>0819800</t>
  </si>
  <si>
    <t xml:space="preserve">забезпечення Южноукраїнського пункту постійного базування Миколаївського обласного  центру екстреної медичної допомоги та медицини катастроф засобами медичного призначення, захисним одягом, засобами захисту органів дихання, дезінфекційними засобами </t>
  </si>
  <si>
    <t xml:space="preserve">забезпечення Южноукраїнського міськрайоного відділу лабораторних досліджень державної установи «Миколаївський обласний лабораторний центр Міністерства охорони здоров’я України» засобами медичного призначення, захисним одягом, засобами захисту органів дихання, дезінфекційними засобами </t>
  </si>
  <si>
    <t>Т.О.Гончарова</t>
  </si>
  <si>
    <t xml:space="preserve"> здійснення переданих видатків у сфері охорони здоровя за рахунок коштів медичної субвенції за рахунок видатків на  лікування хворих на цукровий та нецукровий діабет</t>
  </si>
  <si>
    <t xml:space="preserve">здійснення переданих видатків у сфері освіти за рахунок залишку коштів освітньої субвенції, що утворився на початок бюджетного періоду </t>
  </si>
  <si>
    <t>здійснення підтримки окремих закладів та заходів у системі охорони здоров'я за рахунок відповідної субвенції з державного бюджету</t>
  </si>
  <si>
    <t xml:space="preserve">здійснення заходів, спрямованих на запобігання виникненню і поширенню, локалізацію та ліквідацію спалахів, епідемій гострої респіраторної хвороби                    COVID-19, спричиненої коронавірусом SARS-CoV-2 </t>
  </si>
  <si>
    <t>2919800</t>
  </si>
  <si>
    <t xml:space="preserve">Начальник фінансового управління </t>
  </si>
  <si>
    <t>Южноукраїнської міської ради</t>
  </si>
  <si>
    <t>здійснення заходів щодо соціально-економічного розвитку територіальних громад Миколаївської області у 2020 році</t>
  </si>
  <si>
    <t>на забезпечення якісної, сучасної та доступної загальної середньої освіти «Нова українська школа» за рахунок відповідної субвенції з державного бюджету</t>
  </si>
  <si>
    <t xml:space="preserve"> закупівлю на умовах співфінансування комп’ютерного обладнання для початкових класів на забезпечення якісної, сучасної та доступної загальної середньої освіти «Нова українська школа»</t>
  </si>
  <si>
    <t>забезпечення паливно-мастильними матеріалами транспорту Южноукраїнського відділення поліції Первомайського відділу ГУНП в Миколаївській області для здійснення посиленого патрулювання міста та інших завдань, направлених на запобігання поширенню на території міста гострої респіраторної хвороби COVID-19</t>
  </si>
  <si>
    <t>придбання засобів особистого захисту (захисних масок медичних, респіраторів, окулярів, тощо) для Южноукраїнського відділення поліції Первомайського відділу ГУНП в Миколаївській області</t>
  </si>
  <si>
    <t>придбання засобів особистого захисту (захисних масок медичних, респіраторів, окулярів, тощо) для 25-тої Державної пожежено-рятувальної частини ГУ ДСНС України в Миколаївській області</t>
  </si>
  <si>
    <t>придбання комп'ютерних робочих місць для Южноукраїнського відділення поліції Первомайського відділу ГУНП в Миколаївській області</t>
  </si>
  <si>
    <t>придбання дезінфікуючих та засобів індивідуального захисту (респіраторів) для 25-тої Державної пожежно-рятувальної частини ГУ ДСНС України в Миколаївській області</t>
  </si>
  <si>
    <t>придбання засобів та спорядження для рятування і пошуку постраждалих на воді для 25-тої Державної пожежно-рятувальної частини ГУ ДСНС України в Миколаївській області</t>
  </si>
  <si>
    <t>0619770</t>
  </si>
  <si>
    <t>придбання комп'ютерної і оргтехніки для відділу в м. Южноукраїнську  Управління Служби безпеки України в Миколаївській області</t>
  </si>
  <si>
    <t xml:space="preserve">Додаток №5                                                                                 </t>
  </si>
  <si>
    <t xml:space="preserve">до рішення Южноукраїнської міської ради   </t>
  </si>
  <si>
    <t>проведення виборів депутатів місцевих рад та сільських, селищних, міських голів, за рахунок відповідної субвенції з державного бюджету</t>
  </si>
  <si>
    <t>придбання паливно-мастильних матеріалів для 25-тої Державної пожежно-рятувальної частини ГУ ДСНС України в Миколаївській області</t>
  </si>
  <si>
    <t>від __17.12._____2020 №____18________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</si>
</sst>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0"/>
      <name val="Times New Roman"/>
      <charset val="204"/>
    </font>
    <font>
      <sz val="11"/>
      <color indexed="20"/>
      <name val="Calibri"/>
      <family val="2"/>
      <charset val="204"/>
    </font>
    <font>
      <b/>
      <sz val="11"/>
      <color indexed="63"/>
      <name val="Calibri"/>
      <family val="2"/>
      <charset val="204"/>
    </font>
    <font>
      <i/>
      <sz val="11"/>
      <color indexed="23"/>
      <name val="Calibri"/>
      <family val="2"/>
      <charset val="204"/>
    </font>
    <font>
      <b/>
      <sz val="11"/>
      <color indexed="8"/>
      <name val="Calibri"/>
      <family val="2"/>
      <charset val="204"/>
    </font>
    <font>
      <sz val="11"/>
      <color indexed="9"/>
      <name val="Calibri"/>
      <family val="2"/>
      <charset val="204"/>
    </font>
    <font>
      <sz val="11"/>
      <color indexed="8"/>
      <name val="Calibri"/>
      <family val="2"/>
      <charset val="204"/>
    </font>
    <font>
      <b/>
      <sz val="11"/>
      <color indexed="52"/>
      <name val="Calibri"/>
      <family val="2"/>
      <charset val="204"/>
    </font>
    <font>
      <sz val="11"/>
      <color indexed="60"/>
      <name val="Calibri"/>
      <family val="2"/>
      <charset val="204"/>
    </font>
    <font>
      <sz val="10"/>
      <name val="Helv"/>
      <charset val="204"/>
    </font>
    <font>
      <sz val="10"/>
      <name val="Arial Cyr"/>
      <charset val="204"/>
    </font>
    <font>
      <sz val="10"/>
      <name val="Courier New"/>
      <family val="3"/>
      <charset val="204"/>
    </font>
    <font>
      <sz val="12"/>
      <name val="Times New Roman"/>
      <family val="1"/>
      <charset val="204"/>
    </font>
    <font>
      <b/>
      <sz val="12"/>
      <name val="Times New Roman"/>
      <family val="1"/>
      <charset val="204"/>
    </font>
    <font>
      <b/>
      <sz val="16"/>
      <name val="Times New Roman"/>
      <family val="1"/>
      <charset val="204"/>
    </font>
    <font>
      <sz val="14"/>
      <name val="Times New Roman Cyr"/>
      <charset val="204"/>
    </font>
    <font>
      <sz val="14"/>
      <name val="Times New Roman"/>
      <family val="1"/>
      <charset val="204"/>
    </font>
    <font>
      <b/>
      <sz val="14"/>
      <name val="Times New Roman"/>
      <family val="1"/>
      <charset val="204"/>
    </font>
    <font>
      <sz val="16"/>
      <name val="Times New Roman"/>
      <family val="1"/>
      <charset val="204"/>
    </font>
    <font>
      <sz val="18"/>
      <name val="Times New Roman"/>
      <family val="1"/>
      <charset val="204"/>
    </font>
    <font>
      <sz val="20"/>
      <name val="Times New Roman"/>
      <family val="1"/>
      <charset val="204"/>
    </font>
    <font>
      <sz val="14"/>
      <color indexed="8"/>
      <name val="Times New Roman"/>
      <family val="1"/>
      <charset val="204"/>
    </font>
    <font>
      <u/>
      <sz val="18"/>
      <name val="Times New Roman"/>
      <family val="1"/>
      <charset val="204"/>
    </font>
    <font>
      <b/>
      <sz val="18"/>
      <name val="Times New Roman"/>
      <family val="1"/>
      <charset val="204"/>
    </font>
    <font>
      <sz val="12"/>
      <color indexed="8"/>
      <name val="Times New Roman"/>
      <family val="1"/>
      <charset val="204"/>
    </font>
    <font>
      <sz val="16"/>
      <name val="Times New Roman"/>
      <family val="1"/>
    </font>
    <font>
      <sz val="18"/>
      <name val="Times New Roman Cyr"/>
      <charset val="204"/>
    </font>
    <font>
      <sz val="12"/>
      <name val="Times New Roman Cyr"/>
      <charset val="204"/>
    </font>
    <font>
      <b/>
      <sz val="20"/>
      <name val="Times New Roman"/>
      <family val="1"/>
      <charset val="204"/>
    </font>
  </fonts>
  <fills count="24">
    <fill>
      <patternFill patternType="none"/>
    </fill>
    <fill>
      <patternFill patternType="gray125"/>
    </fill>
    <fill>
      <patternFill patternType="solid">
        <fgColor indexed="31"/>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22"/>
      </patternFill>
    </fill>
    <fill>
      <patternFill patternType="solid">
        <fgColor rgb="FFFFFFFF"/>
        <bgColor rgb="FF000000"/>
      </patternFill>
    </fill>
  </fills>
  <borders count="15">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s>
  <cellStyleXfs count="54">
    <xf numFmtId="0" fontId="0" fillId="0" borderId="0"/>
    <xf numFmtId="0" fontId="6" fillId="2" borderId="0" applyNumberFormat="0" applyBorder="0" applyAlignment="0" applyProtection="0"/>
    <xf numFmtId="0" fontId="6" fillId="4" borderId="0" applyNumberFormat="0" applyBorder="0" applyAlignment="0" applyProtection="0"/>
    <xf numFmtId="0" fontId="6" fillId="6" borderId="0" applyNumberFormat="0" applyBorder="0" applyAlignment="0" applyProtection="0"/>
    <xf numFmtId="0" fontId="6" fillId="8" borderId="0" applyNumberFormat="0" applyBorder="0" applyAlignment="0" applyProtection="0"/>
    <xf numFmtId="0" fontId="6" fillId="10" borderId="0" applyNumberFormat="0" applyBorder="0" applyAlignment="0" applyProtection="0"/>
    <xf numFmtId="0" fontId="6" fillId="9" borderId="0" applyNumberFormat="0" applyBorder="0" applyAlignment="0" applyProtection="0"/>
    <xf numFmtId="0" fontId="6" fillId="3"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8" borderId="0" applyNumberFormat="0" applyBorder="0" applyAlignment="0" applyProtection="0"/>
    <xf numFmtId="0" fontId="6" fillId="3" borderId="0" applyNumberFormat="0" applyBorder="0" applyAlignment="0" applyProtection="0"/>
    <xf numFmtId="0" fontId="6" fillId="13" borderId="0" applyNumberFormat="0" applyBorder="0" applyAlignment="0" applyProtection="0"/>
    <xf numFmtId="0" fontId="5" fillId="14"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10" fillId="0" borderId="0"/>
    <xf numFmtId="0" fontId="5"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5" borderId="0" applyNumberFormat="0" applyBorder="0" applyAlignment="0" applyProtection="0"/>
    <xf numFmtId="0" fontId="2" fillId="22" borderId="2" applyNumberFormat="0" applyAlignment="0" applyProtection="0"/>
    <xf numFmtId="0" fontId="7" fillId="22" borderId="1" applyNumberForma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1" fillId="0" borderId="0"/>
    <xf numFmtId="0" fontId="10" fillId="0" borderId="0"/>
    <xf numFmtId="0" fontId="10" fillId="0" borderId="0"/>
    <xf numFmtId="0" fontId="11" fillId="0" borderId="0"/>
    <xf numFmtId="0" fontId="11" fillId="0" borderId="0"/>
    <xf numFmtId="0" fontId="11" fillId="0" borderId="0"/>
    <xf numFmtId="0" fontId="11" fillId="0" borderId="0"/>
    <xf numFmtId="0" fontId="11" fillId="0" borderId="0"/>
    <xf numFmtId="0" fontId="4" fillId="0" borderId="3" applyNumberFormat="0" applyFill="0" applyAlignment="0" applyProtection="0"/>
    <xf numFmtId="0" fontId="8" fillId="12" borderId="0" applyNumberFormat="0" applyBorder="0" applyAlignment="0" applyProtection="0"/>
    <xf numFmtId="0" fontId="10" fillId="0" borderId="0"/>
    <xf numFmtId="0" fontId="1" fillId="4" borderId="0" applyNumberFormat="0" applyBorder="0" applyAlignment="0" applyProtection="0"/>
    <xf numFmtId="0" fontId="3" fillId="0" borderId="0" applyNumberFormat="0" applyFill="0" applyBorder="0" applyAlignment="0" applyProtection="0"/>
    <xf numFmtId="0" fontId="6" fillId="7" borderId="4" applyNumberFormat="0" applyFont="0" applyAlignment="0" applyProtection="0"/>
    <xf numFmtId="0" fontId="9" fillId="0" borderId="0"/>
  </cellStyleXfs>
  <cellXfs count="99">
    <xf numFmtId="0" fontId="0" fillId="0" borderId="0" xfId="0"/>
    <xf numFmtId="0" fontId="12" fillId="0" borderId="0" xfId="0" applyFont="1"/>
    <xf numFmtId="0" fontId="12" fillId="0" borderId="0" xfId="0" applyFont="1" applyAlignment="1">
      <alignment horizontal="center" vertical="center"/>
    </xf>
    <xf numFmtId="0" fontId="13" fillId="0" borderId="0" xfId="0" applyFont="1"/>
    <xf numFmtId="0" fontId="13" fillId="0" borderId="0" xfId="0" applyFont="1" applyBorder="1"/>
    <xf numFmtId="3" fontId="17" fillId="0" borderId="0" xfId="0" applyNumberFormat="1" applyFont="1" applyBorder="1"/>
    <xf numFmtId="3" fontId="17" fillId="0" borderId="0" xfId="0" applyNumberFormat="1" applyFont="1" applyBorder="1" applyAlignment="1"/>
    <xf numFmtId="3" fontId="17" fillId="0" borderId="0" xfId="0" applyNumberFormat="1" applyFont="1" applyBorder="1" applyAlignment="1">
      <alignment horizontal="right" vertical="center" wrapText="1"/>
    </xf>
    <xf numFmtId="0" fontId="18" fillId="0" borderId="0" xfId="0" applyFont="1"/>
    <xf numFmtId="0" fontId="18" fillId="0" borderId="0" xfId="0" applyFont="1" applyAlignment="1">
      <alignment horizontal="left"/>
    </xf>
    <xf numFmtId="0" fontId="18" fillId="0" borderId="0" xfId="0" applyFont="1" applyAlignment="1">
      <alignment wrapText="1"/>
    </xf>
    <xf numFmtId="0" fontId="18" fillId="0" borderId="0" xfId="0" applyFont="1" applyAlignment="1"/>
    <xf numFmtId="0" fontId="14" fillId="0" borderId="0" xfId="0" applyFont="1" applyAlignment="1">
      <alignment vertical="center"/>
    </xf>
    <xf numFmtId="0" fontId="18" fillId="0" borderId="0" xfId="0" applyFont="1" applyAlignment="1">
      <alignment vertical="center"/>
    </xf>
    <xf numFmtId="0" fontId="20" fillId="0" borderId="0" xfId="0" applyFont="1" applyAlignment="1">
      <alignment horizontal="center" vertical="center"/>
    </xf>
    <xf numFmtId="0" fontId="12" fillId="0" borderId="0" xfId="0" applyFont="1" applyAlignment="1">
      <alignment horizontal="center"/>
    </xf>
    <xf numFmtId="0" fontId="14" fillId="0" borderId="0" xfId="0" applyFont="1"/>
    <xf numFmtId="0" fontId="18" fillId="0" borderId="0" xfId="0" applyNumberFormat="1" applyFont="1" applyFill="1" applyAlignment="1" applyProtection="1">
      <alignment horizontal="left" wrapText="1"/>
    </xf>
    <xf numFmtId="0" fontId="16" fillId="0" borderId="5" xfId="0" applyFont="1" applyBorder="1" applyAlignment="1">
      <alignment horizontal="center" vertical="center" wrapText="1"/>
    </xf>
    <xf numFmtId="0" fontId="18" fillId="0" borderId="5" xfId="0" applyFont="1" applyBorder="1" applyAlignment="1">
      <alignment horizontal="center" vertical="center" wrapText="1"/>
    </xf>
    <xf numFmtId="0" fontId="16" fillId="23" borderId="5" xfId="0" applyFont="1" applyFill="1" applyBorder="1" applyAlignment="1">
      <alignment horizontal="center" vertical="center" wrapText="1"/>
    </xf>
    <xf numFmtId="0" fontId="16" fillId="23" borderId="5" xfId="0" applyFont="1" applyFill="1" applyBorder="1" applyAlignment="1">
      <alignment horizontal="left" vertical="center" wrapText="1"/>
    </xf>
    <xf numFmtId="0" fontId="17" fillId="0" borderId="5" xfId="0" applyFont="1" applyBorder="1"/>
    <xf numFmtId="0" fontId="16" fillId="0" borderId="5" xfId="0" applyFont="1" applyBorder="1"/>
    <xf numFmtId="3" fontId="19" fillId="0" borderId="0" xfId="0" applyNumberFormat="1" applyFont="1" applyBorder="1" applyAlignment="1"/>
    <xf numFmtId="0" fontId="18" fillId="0" borderId="0" xfId="0" applyFont="1" applyAlignment="1">
      <alignment horizontal="right"/>
    </xf>
    <xf numFmtId="0" fontId="21" fillId="0" borderId="5" xfId="0" applyFont="1" applyFill="1" applyBorder="1" applyAlignment="1">
      <alignment horizontal="center" vertical="center" wrapText="1"/>
    </xf>
    <xf numFmtId="0" fontId="12" fillId="0" borderId="5" xfId="0" applyFont="1" applyBorder="1" applyAlignment="1">
      <alignment horizontal="center" vertical="center" wrapText="1"/>
    </xf>
    <xf numFmtId="3" fontId="14" fillId="0" borderId="5" xfId="0" applyNumberFormat="1" applyFont="1" applyBorder="1" applyAlignment="1">
      <alignment horizontal="center"/>
    </xf>
    <xf numFmtId="3" fontId="18" fillId="0" borderId="5" xfId="0" applyNumberFormat="1" applyFont="1" applyFill="1" applyBorder="1" applyAlignment="1">
      <alignment horizontal="center"/>
    </xf>
    <xf numFmtId="3" fontId="17" fillId="0" borderId="5" xfId="0" applyNumberFormat="1" applyFont="1" applyFill="1" applyBorder="1"/>
    <xf numFmtId="0" fontId="18" fillId="0" borderId="0" xfId="0" applyNumberFormat="1" applyFont="1" applyFill="1" applyAlignment="1" applyProtection="1">
      <alignment wrapText="1"/>
    </xf>
    <xf numFmtId="0" fontId="24" fillId="0" borderId="5" xfId="0" applyFont="1" applyFill="1" applyBorder="1" applyAlignment="1">
      <alignment vertical="center" wrapText="1"/>
    </xf>
    <xf numFmtId="0" fontId="24" fillId="0" borderId="6" xfId="0" applyFont="1" applyFill="1" applyBorder="1" applyAlignment="1">
      <alignment vertical="center" wrapText="1"/>
    </xf>
    <xf numFmtId="0" fontId="25" fillId="0" borderId="0" xfId="0" applyFont="1"/>
    <xf numFmtId="49" fontId="15" fillId="0" borderId="5" xfId="0" applyNumberFormat="1" applyFont="1" applyBorder="1" applyAlignment="1">
      <alignment horizontal="center" vertical="center" wrapText="1"/>
    </xf>
    <xf numFmtId="0" fontId="26" fillId="0" borderId="5" xfId="0" applyFont="1" applyBorder="1" applyAlignment="1">
      <alignment horizontal="center" vertical="center" wrapText="1"/>
    </xf>
    <xf numFmtId="3" fontId="18" fillId="0" borderId="5" xfId="0" applyNumberFormat="1" applyFont="1" applyFill="1" applyBorder="1" applyAlignment="1">
      <alignment horizontal="center" wrapText="1"/>
    </xf>
    <xf numFmtId="3" fontId="18" fillId="0" borderId="5" xfId="0" applyNumberFormat="1" applyFont="1" applyFill="1" applyBorder="1" applyAlignment="1">
      <alignment horizontal="right" wrapText="1"/>
    </xf>
    <xf numFmtId="49" fontId="15" fillId="0" borderId="0" xfId="0" applyNumberFormat="1" applyFont="1" applyBorder="1" applyAlignment="1">
      <alignment horizontal="center" vertical="center" wrapText="1"/>
    </xf>
    <xf numFmtId="0" fontId="14" fillId="0" borderId="0" xfId="0" applyNumberFormat="1" applyFont="1" applyFill="1" applyAlignment="1" applyProtection="1"/>
    <xf numFmtId="0" fontId="18" fillId="0" borderId="0" xfId="0" applyNumberFormat="1" applyFont="1" applyFill="1" applyAlignment="1" applyProtection="1"/>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2" fillId="0" borderId="8" xfId="0" applyFont="1" applyBorder="1" applyAlignment="1">
      <alignment horizontal="center" vertical="center" wrapText="1"/>
    </xf>
    <xf numFmtId="0" fontId="27" fillId="0" borderId="5" xfId="0" applyFont="1" applyBorder="1" applyAlignment="1">
      <alignment vertical="center" wrapText="1"/>
    </xf>
    <xf numFmtId="0" fontId="27" fillId="0" borderId="5" xfId="0" applyFont="1" applyBorder="1" applyAlignment="1">
      <alignment horizontal="center" vertical="center" wrapText="1"/>
    </xf>
    <xf numFmtId="3" fontId="12" fillId="0" borderId="0" xfId="0" applyNumberFormat="1" applyFont="1"/>
    <xf numFmtId="3" fontId="23" fillId="0" borderId="5" xfId="0" applyNumberFormat="1" applyFont="1" applyBorder="1" applyAlignment="1">
      <alignment horizontal="center"/>
    </xf>
    <xf numFmtId="3" fontId="19" fillId="0" borderId="5" xfId="0" applyNumberFormat="1" applyFont="1" applyFill="1" applyBorder="1" applyAlignment="1">
      <alignment horizontal="center" wrapText="1"/>
    </xf>
    <xf numFmtId="3" fontId="23" fillId="0" borderId="5" xfId="0" applyNumberFormat="1" applyFont="1" applyFill="1" applyBorder="1"/>
    <xf numFmtId="3" fontId="14" fillId="0" borderId="5" xfId="0" applyNumberFormat="1" applyFont="1" applyFill="1" applyBorder="1" applyAlignment="1"/>
    <xf numFmtId="3" fontId="14" fillId="0" borderId="5" xfId="0" applyNumberFormat="1" applyFont="1" applyFill="1" applyBorder="1" applyAlignment="1">
      <alignment horizontal="center" wrapText="1"/>
    </xf>
    <xf numFmtId="3" fontId="23" fillId="0" borderId="5" xfId="0" applyNumberFormat="1" applyFont="1" applyFill="1" applyBorder="1" applyAlignment="1">
      <alignment horizontal="center" wrapText="1"/>
    </xf>
    <xf numFmtId="3" fontId="23" fillId="0" borderId="5" xfId="0" applyNumberFormat="1" applyFont="1" applyFill="1" applyBorder="1" applyAlignment="1">
      <alignment horizontal="right" vertical="center" wrapText="1"/>
    </xf>
    <xf numFmtId="0" fontId="14" fillId="0" borderId="5" xfId="0" applyFont="1" applyFill="1" applyBorder="1" applyAlignment="1">
      <alignment horizontal="center"/>
    </xf>
    <xf numFmtId="3" fontId="20" fillId="0" borderId="5" xfId="0" applyNumberFormat="1" applyFont="1" applyFill="1" applyBorder="1" applyAlignment="1">
      <alignment horizontal="center"/>
    </xf>
    <xf numFmtId="3" fontId="28" fillId="0" borderId="5" xfId="0" applyNumberFormat="1" applyFont="1" applyBorder="1" applyAlignment="1">
      <alignment horizontal="center"/>
    </xf>
    <xf numFmtId="0" fontId="23" fillId="0" borderId="0" xfId="0" applyNumberFormat="1" applyFont="1" applyFill="1" applyAlignment="1" applyProtection="1"/>
    <xf numFmtId="0" fontId="19" fillId="0" borderId="0" xfId="0" applyFont="1"/>
    <xf numFmtId="0" fontId="20" fillId="0" borderId="0" xfId="0" applyNumberFormat="1" applyFont="1" applyFill="1" applyAlignment="1" applyProtection="1"/>
    <xf numFmtId="0" fontId="20" fillId="0" borderId="0" xfId="0" applyFont="1" applyFill="1" applyBorder="1" applyAlignment="1"/>
    <xf numFmtId="0" fontId="20" fillId="0" borderId="0" xfId="0" applyFont="1"/>
    <xf numFmtId="0" fontId="19" fillId="0" borderId="0" xfId="0" applyNumberFormat="1" applyFont="1" applyFill="1" applyAlignment="1" applyProtection="1">
      <alignment wrapText="1"/>
    </xf>
    <xf numFmtId="0" fontId="19" fillId="0" borderId="0" xfId="0" applyNumberFormat="1" applyFont="1" applyFill="1" applyAlignment="1" applyProtection="1"/>
    <xf numFmtId="0" fontId="19" fillId="0" borderId="0" xfId="0" applyNumberFormat="1" applyFont="1" applyFill="1" applyAlignment="1" applyProtection="1">
      <alignment horizontal="left"/>
    </xf>
    <xf numFmtId="0" fontId="20" fillId="0" borderId="0" xfId="0" applyFont="1" applyAlignment="1">
      <alignment horizontal="center" vertical="center"/>
    </xf>
    <xf numFmtId="0" fontId="22" fillId="0" borderId="0" xfId="0" applyFont="1" applyAlignment="1">
      <alignment horizontal="center" vertical="center"/>
    </xf>
    <xf numFmtId="0" fontId="21" fillId="0" borderId="9" xfId="0" applyFont="1" applyFill="1" applyBorder="1" applyAlignment="1">
      <alignment horizontal="center" vertical="center" wrapText="1"/>
    </xf>
    <xf numFmtId="0" fontId="21" fillId="0" borderId="10"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16" fillId="0" borderId="9" xfId="0" applyFont="1" applyBorder="1" applyAlignment="1">
      <alignment horizontal="center" vertical="center" wrapText="1"/>
    </xf>
    <xf numFmtId="0" fontId="16" fillId="0" borderId="10"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10" xfId="0" applyFont="1" applyBorder="1" applyAlignment="1">
      <alignment horizontal="center" vertical="center" wrapText="1"/>
    </xf>
    <xf numFmtId="0" fontId="12" fillId="0" borderId="5"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6" xfId="0" applyFont="1" applyBorder="1" applyAlignment="1">
      <alignment horizontal="center" vertical="center" wrapText="1"/>
    </xf>
    <xf numFmtId="0" fontId="23" fillId="0" borderId="5" xfId="0" applyFont="1" applyBorder="1" applyAlignment="1">
      <alignment horizontal="center" vertical="center" wrapText="1"/>
    </xf>
    <xf numFmtId="0" fontId="27" fillId="0" borderId="8" xfId="0" applyFont="1" applyBorder="1" applyAlignment="1">
      <alignment horizontal="center" vertical="center" wrapText="1"/>
    </xf>
    <xf numFmtId="0" fontId="27" fillId="0" borderId="5" xfId="0" applyFont="1" applyBorder="1" applyAlignment="1">
      <alignment horizontal="center" vertical="center" wrapText="1"/>
    </xf>
    <xf numFmtId="0" fontId="23" fillId="0" borderId="7" xfId="0" applyFont="1" applyBorder="1" applyAlignment="1">
      <alignment horizontal="center" vertical="center"/>
    </xf>
    <xf numFmtId="0" fontId="23" fillId="0" borderId="14" xfId="0" applyFont="1" applyBorder="1" applyAlignment="1">
      <alignment horizontal="center" vertical="center"/>
    </xf>
    <xf numFmtId="0" fontId="23" fillId="0" borderId="8" xfId="0" applyFont="1" applyBorder="1" applyAlignment="1">
      <alignment horizontal="center" vertical="center"/>
    </xf>
    <xf numFmtId="0" fontId="18" fillId="0" borderId="6"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10" xfId="0" applyFont="1" applyBorder="1" applyAlignment="1">
      <alignment horizontal="left" vertical="center" wrapText="1"/>
    </xf>
    <xf numFmtId="0" fontId="18" fillId="0" borderId="5" xfId="0" applyFont="1" applyBorder="1" applyAlignment="1">
      <alignment horizontal="center" vertical="center" wrapText="1"/>
    </xf>
    <xf numFmtId="0" fontId="12" fillId="0" borderId="11" xfId="0" applyFont="1" applyBorder="1" applyAlignment="1">
      <alignment horizontal="center" vertical="top"/>
    </xf>
    <xf numFmtId="0" fontId="27" fillId="0" borderId="12" xfId="0" applyFont="1" applyBorder="1" applyAlignment="1">
      <alignment horizontal="center" vertical="center" wrapText="1"/>
    </xf>
    <xf numFmtId="0" fontId="27" fillId="0" borderId="0" xfId="0" applyFont="1" applyBorder="1" applyAlignment="1">
      <alignment horizontal="center" vertical="center" wrapText="1"/>
    </xf>
    <xf numFmtId="0" fontId="27" fillId="0" borderId="13" xfId="0" applyFont="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2" fillId="0" borderId="9"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6" xfId="0" applyFont="1" applyBorder="1" applyAlignment="1">
      <alignment horizontal="center" vertical="center" wrapText="1"/>
    </xf>
  </cellXfs>
  <cellStyles count="54">
    <cellStyle name="20% - Акцент1" xfId="1"/>
    <cellStyle name="20% - Акцент2" xfId="2"/>
    <cellStyle name="20% - Акцент3" xfId="3"/>
    <cellStyle name="20% - Акцент4" xfId="4"/>
    <cellStyle name="20% - Акцент5" xfId="5"/>
    <cellStyle name="20% - Акцент6" xfId="6"/>
    <cellStyle name="40% - Акцент1" xfId="7"/>
    <cellStyle name="40% - Акцент2" xfId="8"/>
    <cellStyle name="40% - Акцент3" xfId="9"/>
    <cellStyle name="40% - Акцент4" xfId="10"/>
    <cellStyle name="40% - Акцент5" xfId="11"/>
    <cellStyle name="40% - Акцент6" xfId="12"/>
    <cellStyle name="60% - Акцент1" xfId="13"/>
    <cellStyle name="60% - Акцент2" xfId="14"/>
    <cellStyle name="60% - Акцент3" xfId="15"/>
    <cellStyle name="60% - Акцент4" xfId="16"/>
    <cellStyle name="60% - Акцент5" xfId="17"/>
    <cellStyle name="60% - Акцент6" xfId="18"/>
    <cellStyle name="Normal_meresha_07" xfId="19"/>
    <cellStyle name="Акцент1" xfId="20"/>
    <cellStyle name="Акцент2" xfId="21"/>
    <cellStyle name="Акцент3" xfId="22"/>
    <cellStyle name="Акцент4" xfId="23"/>
    <cellStyle name="Акцент5" xfId="24"/>
    <cellStyle name="Акцент6" xfId="25"/>
    <cellStyle name="Вывод" xfId="26"/>
    <cellStyle name="Вычисление" xfId="27"/>
    <cellStyle name="Звичайний 10" xfId="28"/>
    <cellStyle name="Звичайний 11" xfId="29"/>
    <cellStyle name="Звичайний 12" xfId="30"/>
    <cellStyle name="Звичайний 13" xfId="31"/>
    <cellStyle name="Звичайний 14" xfId="32"/>
    <cellStyle name="Звичайний 15" xfId="33"/>
    <cellStyle name="Звичайний 16" xfId="34"/>
    <cellStyle name="Звичайний 17" xfId="35"/>
    <cellStyle name="Звичайний 18" xfId="36"/>
    <cellStyle name="Звичайний 19" xfId="37"/>
    <cellStyle name="Звичайний 2" xfId="38"/>
    <cellStyle name="Звичайний 20" xfId="39"/>
    <cellStyle name="Звичайний 3" xfId="40"/>
    <cellStyle name="Звичайний 4" xfId="41"/>
    <cellStyle name="Звичайний 5" xfId="42"/>
    <cellStyle name="Звичайний 6" xfId="43"/>
    <cellStyle name="Звичайний 7" xfId="44"/>
    <cellStyle name="Звичайний 8" xfId="45"/>
    <cellStyle name="Звичайний 9" xfId="46"/>
    <cellStyle name="Итог" xfId="47"/>
    <cellStyle name="Нейтральный" xfId="48"/>
    <cellStyle name="Обычный" xfId="0" builtinId="0"/>
    <cellStyle name="Обычный 2" xfId="49"/>
    <cellStyle name="Плохой" xfId="50"/>
    <cellStyle name="Пояснение" xfId="51"/>
    <cellStyle name="Примечание" xfId="52"/>
    <cellStyle name="Стиль 1" xfId="5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5"/>
  <sheetViews>
    <sheetView tabSelected="1" view="pageBreakPreview" topLeftCell="C13" zoomScale="86" zoomScaleNormal="86" zoomScaleSheetLayoutView="86" workbookViewId="0">
      <selection activeCell="E20" sqref="E20"/>
    </sheetView>
  </sheetViews>
  <sheetFormatPr defaultRowHeight="15.75" x14ac:dyDescent="0.25"/>
  <cols>
    <col min="1" max="1" width="22.6640625" style="1" customWidth="1"/>
    <col min="2" max="2" width="28.5" style="1" customWidth="1"/>
    <col min="3" max="3" width="28.6640625" style="1" customWidth="1"/>
    <col min="4" max="4" width="29.6640625" style="1" customWidth="1"/>
    <col min="5" max="5" width="29" style="1" customWidth="1"/>
    <col min="6" max="6" width="30.83203125" style="1" customWidth="1"/>
    <col min="7" max="7" width="32.6640625" style="1" customWidth="1"/>
    <col min="8" max="8" width="31.1640625" style="1" customWidth="1"/>
    <col min="9" max="9" width="30.6640625" style="1" customWidth="1"/>
    <col min="10" max="10" width="19.5" style="1" customWidth="1"/>
    <col min="11" max="11" width="20.33203125" style="1" customWidth="1"/>
    <col min="12" max="12" width="23" style="1" customWidth="1"/>
    <col min="13" max="13" width="38.6640625" style="1" customWidth="1"/>
    <col min="14" max="14" width="22.83203125" style="1" customWidth="1"/>
    <col min="15" max="15" width="28.1640625" style="1" customWidth="1"/>
    <col min="16" max="16" width="35" style="1" customWidth="1"/>
    <col min="17" max="17" width="30.6640625" style="1" customWidth="1"/>
    <col min="18" max="18" width="40.5" style="1" customWidth="1"/>
    <col min="19" max="19" width="35.83203125" style="1" customWidth="1"/>
    <col min="20" max="20" width="30.33203125" style="1" customWidth="1"/>
    <col min="21" max="21" width="22.83203125" style="1" customWidth="1"/>
    <col min="22" max="22" width="22.6640625" style="1" customWidth="1"/>
    <col min="23" max="25" width="26.1640625" style="1" customWidth="1"/>
    <col min="26" max="26" width="42.5" style="1" customWidth="1"/>
    <col min="27" max="27" width="38.33203125" style="1" customWidth="1"/>
    <col min="28" max="28" width="32.5" style="1" customWidth="1"/>
    <col min="29" max="29" width="51.1640625" style="1" customWidth="1"/>
    <col min="30" max="30" width="40" style="1" customWidth="1"/>
    <col min="31" max="31" width="35.1640625" style="1" customWidth="1"/>
    <col min="32" max="32" width="45.1640625" style="1" customWidth="1"/>
    <col min="33" max="33" width="36.6640625" style="1" customWidth="1"/>
    <col min="34" max="34" width="35.1640625" style="1" customWidth="1"/>
    <col min="35" max="35" width="33.5" style="1" customWidth="1"/>
    <col min="36" max="36" width="34.1640625" style="1" customWidth="1"/>
    <col min="37" max="37" width="40.83203125" style="1" customWidth="1"/>
    <col min="38" max="38" width="31.1640625" style="1" customWidth="1"/>
    <col min="39" max="16384" width="9.33203125" style="1"/>
  </cols>
  <sheetData>
    <row r="1" spans="1:38" s="11" customFormat="1" ht="27.6" customHeight="1" x14ac:dyDescent="0.35">
      <c r="F1" s="31"/>
      <c r="H1" s="63" t="s">
        <v>62</v>
      </c>
      <c r="I1" s="31"/>
      <c r="J1" s="31"/>
      <c r="K1" s="31"/>
      <c r="U1" s="9"/>
      <c r="Z1" s="9"/>
      <c r="AA1" s="9"/>
      <c r="AB1" s="9"/>
      <c r="AC1" s="9"/>
      <c r="AD1" s="9"/>
      <c r="AE1" s="9"/>
      <c r="AF1" s="9"/>
      <c r="AG1" s="9"/>
      <c r="AH1" s="9"/>
      <c r="AI1" s="9"/>
      <c r="AJ1" s="9"/>
      <c r="AK1" s="9"/>
    </row>
    <row r="2" spans="1:38" s="11" customFormat="1" ht="22.15" customHeight="1" x14ac:dyDescent="0.35">
      <c r="C2" s="10"/>
      <c r="D2" s="10"/>
      <c r="F2" s="41"/>
      <c r="H2" s="64" t="s">
        <v>63</v>
      </c>
      <c r="I2" s="41"/>
      <c r="J2" s="17"/>
      <c r="K2" s="17"/>
      <c r="U2" s="9"/>
    </row>
    <row r="3" spans="1:38" s="11" customFormat="1" ht="22.5" customHeight="1" x14ac:dyDescent="0.35">
      <c r="C3" s="10"/>
      <c r="D3" s="10"/>
      <c r="F3" s="31"/>
      <c r="H3" s="65" t="s">
        <v>66</v>
      </c>
      <c r="I3" s="31"/>
      <c r="J3" s="17"/>
      <c r="K3" s="17"/>
    </row>
    <row r="4" spans="1:38" s="11" customFormat="1" ht="12" customHeight="1" x14ac:dyDescent="0.3">
      <c r="C4" s="10"/>
      <c r="D4" s="10"/>
      <c r="E4" s="10"/>
      <c r="F4" s="10"/>
      <c r="G4" s="17"/>
      <c r="H4" s="17"/>
      <c r="I4" s="17"/>
      <c r="J4" s="17"/>
      <c r="K4" s="17"/>
    </row>
    <row r="5" spans="1:38" s="8" customFormat="1" ht="21" customHeight="1" x14ac:dyDescent="0.3">
      <c r="A5" s="66" t="s">
        <v>14</v>
      </c>
      <c r="B5" s="66"/>
      <c r="C5" s="66"/>
      <c r="D5" s="66"/>
      <c r="E5" s="66"/>
      <c r="F5" s="66"/>
      <c r="G5" s="66"/>
      <c r="H5" s="66"/>
      <c r="I5" s="66"/>
      <c r="J5" s="14"/>
      <c r="K5" s="12"/>
      <c r="L5" s="12"/>
      <c r="M5" s="12"/>
      <c r="N5" s="12"/>
      <c r="O5" s="12"/>
      <c r="P5" s="12"/>
      <c r="Q5" s="12"/>
      <c r="R5" s="12"/>
      <c r="S5" s="12"/>
      <c r="T5" s="12"/>
      <c r="U5" s="12"/>
      <c r="V5" s="12"/>
      <c r="W5" s="12"/>
      <c r="X5" s="12"/>
      <c r="Y5" s="12"/>
    </row>
    <row r="6" spans="1:38" s="8" customFormat="1" ht="14.45" customHeight="1" x14ac:dyDescent="0.3">
      <c r="A6" s="14"/>
      <c r="B6" s="14"/>
      <c r="C6" s="13"/>
      <c r="D6" s="13"/>
      <c r="E6" s="13"/>
      <c r="F6" s="13"/>
      <c r="G6" s="12"/>
      <c r="H6" s="12"/>
      <c r="I6" s="12"/>
      <c r="J6" s="12"/>
      <c r="K6" s="12"/>
      <c r="L6" s="12"/>
      <c r="M6" s="12"/>
      <c r="N6" s="12"/>
      <c r="O6" s="12"/>
      <c r="P6" s="12"/>
      <c r="Q6" s="12"/>
      <c r="R6" s="12"/>
      <c r="S6" s="12"/>
      <c r="T6" s="12"/>
      <c r="U6" s="12"/>
      <c r="V6" s="12"/>
      <c r="W6" s="12"/>
      <c r="X6" s="12"/>
      <c r="Y6" s="12"/>
    </row>
    <row r="7" spans="1:38" s="8" customFormat="1" ht="21" customHeight="1" x14ac:dyDescent="0.3">
      <c r="A7" s="67">
        <v>14205100000</v>
      </c>
      <c r="B7" s="67"/>
      <c r="C7" s="67"/>
      <c r="D7" s="67"/>
      <c r="E7" s="67"/>
      <c r="F7" s="67"/>
      <c r="G7" s="67"/>
      <c r="H7" s="67"/>
      <c r="I7" s="67"/>
      <c r="J7" s="12"/>
      <c r="K7" s="12"/>
      <c r="L7" s="12"/>
      <c r="M7" s="12"/>
      <c r="N7" s="12"/>
      <c r="O7" s="12"/>
      <c r="P7" s="12"/>
      <c r="Q7" s="12"/>
      <c r="R7" s="12"/>
      <c r="S7" s="12"/>
      <c r="T7" s="12"/>
      <c r="U7" s="12"/>
      <c r="V7" s="12"/>
      <c r="W7" s="12"/>
      <c r="X7" s="12"/>
      <c r="Y7" s="12"/>
    </row>
    <row r="8" spans="1:38" ht="23.25" customHeight="1" x14ac:dyDescent="0.25">
      <c r="A8" s="89" t="s">
        <v>15</v>
      </c>
      <c r="B8" s="89"/>
      <c r="C8" s="89"/>
      <c r="D8" s="89"/>
      <c r="E8" s="89"/>
      <c r="F8" s="89"/>
      <c r="G8" s="89"/>
      <c r="H8" s="89"/>
      <c r="I8" s="89"/>
    </row>
    <row r="9" spans="1:38" s="2" customFormat="1" ht="23.45" customHeight="1" x14ac:dyDescent="0.2">
      <c r="A9" s="86" t="s">
        <v>0</v>
      </c>
      <c r="B9" s="86" t="s">
        <v>9</v>
      </c>
      <c r="C9" s="73" t="s">
        <v>10</v>
      </c>
      <c r="D9" s="74"/>
      <c r="E9" s="74"/>
      <c r="F9" s="74"/>
      <c r="G9" s="74"/>
      <c r="H9" s="74"/>
      <c r="I9" s="85"/>
      <c r="J9" s="73" t="s">
        <v>32</v>
      </c>
      <c r="K9" s="74"/>
      <c r="L9" s="74"/>
      <c r="M9" s="74"/>
      <c r="N9" s="74"/>
      <c r="O9" s="74"/>
      <c r="P9" s="74" t="s">
        <v>10</v>
      </c>
      <c r="Q9" s="74"/>
      <c r="R9" s="74"/>
      <c r="S9" s="74"/>
      <c r="T9" s="74"/>
      <c r="U9" s="85"/>
      <c r="V9" s="79" t="s">
        <v>8</v>
      </c>
      <c r="W9" s="88" t="s">
        <v>35</v>
      </c>
      <c r="X9" s="88"/>
      <c r="Y9" s="88"/>
      <c r="Z9" s="88"/>
      <c r="AA9" s="88"/>
      <c r="AB9" s="88"/>
      <c r="AC9" s="88"/>
      <c r="AD9" s="88"/>
      <c r="AE9" s="88"/>
      <c r="AF9" s="88"/>
      <c r="AG9" s="88"/>
      <c r="AH9" s="88"/>
      <c r="AI9" s="88"/>
      <c r="AJ9" s="88"/>
      <c r="AK9" s="88"/>
      <c r="AL9" s="82" t="s">
        <v>8</v>
      </c>
    </row>
    <row r="10" spans="1:38" s="2" customFormat="1" ht="22.9" customHeight="1" x14ac:dyDescent="0.2">
      <c r="A10" s="86"/>
      <c r="B10" s="86"/>
      <c r="C10" s="73" t="s">
        <v>22</v>
      </c>
      <c r="D10" s="74"/>
      <c r="E10" s="74"/>
      <c r="F10" s="74"/>
      <c r="G10" s="74"/>
      <c r="H10" s="74"/>
      <c r="I10" s="85"/>
      <c r="J10" s="73" t="s">
        <v>34</v>
      </c>
      <c r="K10" s="74"/>
      <c r="L10" s="74"/>
      <c r="M10" s="74"/>
      <c r="N10" s="74"/>
      <c r="O10" s="74"/>
      <c r="P10" s="74" t="s">
        <v>24</v>
      </c>
      <c r="Q10" s="74"/>
      <c r="R10" s="74"/>
      <c r="S10" s="74"/>
      <c r="T10" s="74"/>
      <c r="U10" s="85"/>
      <c r="V10" s="79"/>
      <c r="W10" s="88" t="s">
        <v>11</v>
      </c>
      <c r="X10" s="88" t="s">
        <v>31</v>
      </c>
      <c r="Y10" s="88"/>
      <c r="Z10" s="88"/>
      <c r="AA10" s="88"/>
      <c r="AB10" s="88"/>
      <c r="AC10" s="88"/>
      <c r="AD10" s="88"/>
      <c r="AE10" s="88"/>
      <c r="AF10" s="88"/>
      <c r="AG10" s="88"/>
      <c r="AH10" s="88"/>
      <c r="AI10" s="88"/>
      <c r="AJ10" s="88"/>
      <c r="AK10" s="88"/>
      <c r="AL10" s="83"/>
    </row>
    <row r="11" spans="1:38" s="2" customFormat="1" ht="25.9" customHeight="1" x14ac:dyDescent="0.2">
      <c r="A11" s="86"/>
      <c r="B11" s="86"/>
      <c r="C11" s="73" t="s">
        <v>21</v>
      </c>
      <c r="D11" s="74"/>
      <c r="E11" s="74"/>
      <c r="F11" s="74"/>
      <c r="G11" s="74"/>
      <c r="H11" s="74"/>
      <c r="I11" s="85"/>
      <c r="J11" s="73" t="s">
        <v>25</v>
      </c>
      <c r="K11" s="74"/>
      <c r="L11" s="74"/>
      <c r="M11" s="74"/>
      <c r="N11" s="74"/>
      <c r="O11" s="74"/>
      <c r="P11" s="74" t="s">
        <v>25</v>
      </c>
      <c r="Q11" s="74"/>
      <c r="R11" s="74"/>
      <c r="S11" s="74"/>
      <c r="T11" s="74"/>
      <c r="U11" s="85"/>
      <c r="V11" s="79"/>
      <c r="W11" s="88"/>
      <c r="X11" s="88" t="s">
        <v>26</v>
      </c>
      <c r="Y11" s="88"/>
      <c r="Z11" s="88"/>
      <c r="AA11" s="88"/>
      <c r="AB11" s="88"/>
      <c r="AC11" s="88"/>
      <c r="AD11" s="88"/>
      <c r="AE11" s="88"/>
      <c r="AF11" s="88"/>
      <c r="AG11" s="88"/>
      <c r="AH11" s="88"/>
      <c r="AI11" s="88"/>
      <c r="AJ11" s="88"/>
      <c r="AK11" s="88"/>
      <c r="AL11" s="83"/>
    </row>
    <row r="12" spans="1:38" s="2" customFormat="1" ht="21.6" customHeight="1" x14ac:dyDescent="0.2">
      <c r="A12" s="86"/>
      <c r="B12" s="86"/>
      <c r="C12" s="96" t="s">
        <v>20</v>
      </c>
      <c r="D12" s="97"/>
      <c r="E12" s="97"/>
      <c r="F12" s="97"/>
      <c r="G12" s="97"/>
      <c r="H12" s="97"/>
      <c r="I12" s="98"/>
      <c r="J12" s="71" t="s">
        <v>33</v>
      </c>
      <c r="K12" s="72"/>
      <c r="L12" s="72"/>
      <c r="M12" s="72"/>
      <c r="N12" s="72"/>
      <c r="O12" s="72"/>
      <c r="P12" s="72" t="s">
        <v>33</v>
      </c>
      <c r="Q12" s="72"/>
      <c r="R12" s="72"/>
      <c r="S12" s="72"/>
      <c r="T12" s="72"/>
      <c r="U12" s="78"/>
      <c r="V12" s="79"/>
      <c r="W12" s="86" t="s">
        <v>20</v>
      </c>
      <c r="X12" s="86"/>
      <c r="Y12" s="86"/>
      <c r="Z12" s="86"/>
      <c r="AA12" s="86"/>
      <c r="AB12" s="86"/>
      <c r="AC12" s="86"/>
      <c r="AD12" s="86"/>
      <c r="AE12" s="86"/>
      <c r="AF12" s="86"/>
      <c r="AG12" s="86"/>
      <c r="AH12" s="86"/>
      <c r="AI12" s="86"/>
      <c r="AJ12" s="86"/>
      <c r="AK12" s="86"/>
      <c r="AL12" s="83"/>
    </row>
    <row r="13" spans="1:38" s="2" customFormat="1" ht="21.6" customHeight="1" x14ac:dyDescent="0.2">
      <c r="A13" s="86"/>
      <c r="B13" s="86"/>
      <c r="C13" s="76" t="s">
        <v>4</v>
      </c>
      <c r="D13" s="76" t="s">
        <v>45</v>
      </c>
      <c r="E13" s="76" t="s">
        <v>3</v>
      </c>
      <c r="F13" s="76" t="s">
        <v>52</v>
      </c>
      <c r="G13" s="93" t="s">
        <v>44</v>
      </c>
      <c r="H13" s="42"/>
      <c r="I13" s="93" t="s">
        <v>46</v>
      </c>
      <c r="J13" s="95" t="s">
        <v>27</v>
      </c>
      <c r="K13" s="87" t="s">
        <v>28</v>
      </c>
      <c r="L13" s="87"/>
      <c r="M13" s="87"/>
      <c r="N13" s="87"/>
      <c r="O13" s="87"/>
      <c r="P13" s="87"/>
      <c r="Q13" s="87"/>
      <c r="R13" s="87"/>
      <c r="S13" s="87"/>
      <c r="T13" s="87"/>
      <c r="U13" s="87"/>
      <c r="V13" s="79"/>
      <c r="W13" s="77" t="s">
        <v>37</v>
      </c>
      <c r="X13" s="77" t="s">
        <v>27</v>
      </c>
      <c r="Y13" s="44"/>
      <c r="Z13" s="80" t="s">
        <v>28</v>
      </c>
      <c r="AA13" s="80"/>
      <c r="AB13" s="80" t="s">
        <v>39</v>
      </c>
      <c r="AC13" s="90" t="s">
        <v>28</v>
      </c>
      <c r="AD13" s="91"/>
      <c r="AE13" s="91"/>
      <c r="AF13" s="91"/>
      <c r="AG13" s="91"/>
      <c r="AH13" s="91"/>
      <c r="AI13" s="91"/>
      <c r="AJ13" s="91"/>
      <c r="AK13" s="92"/>
      <c r="AL13" s="83"/>
    </row>
    <row r="14" spans="1:38" s="2" customFormat="1" ht="210.6" customHeight="1" x14ac:dyDescent="0.2">
      <c r="A14" s="86"/>
      <c r="B14" s="86"/>
      <c r="C14" s="77"/>
      <c r="D14" s="77"/>
      <c r="E14" s="77"/>
      <c r="F14" s="77"/>
      <c r="G14" s="94"/>
      <c r="H14" s="43" t="s">
        <v>64</v>
      </c>
      <c r="I14" s="94"/>
      <c r="J14" s="95"/>
      <c r="K14" s="33" t="s">
        <v>36</v>
      </c>
      <c r="L14" s="32" t="s">
        <v>5</v>
      </c>
      <c r="M14" s="32" t="s">
        <v>18</v>
      </c>
      <c r="N14" s="32" t="s">
        <v>6</v>
      </c>
      <c r="O14" s="32" t="s">
        <v>7</v>
      </c>
      <c r="P14" s="32" t="s">
        <v>16</v>
      </c>
      <c r="Q14" s="32" t="s">
        <v>29</v>
      </c>
      <c r="R14" s="32" t="s">
        <v>19</v>
      </c>
      <c r="S14" s="32" t="s">
        <v>47</v>
      </c>
      <c r="T14" s="32" t="s">
        <v>51</v>
      </c>
      <c r="U14" s="32" t="s">
        <v>17</v>
      </c>
      <c r="V14" s="79"/>
      <c r="W14" s="86"/>
      <c r="X14" s="86"/>
      <c r="Y14" s="27" t="s">
        <v>53</v>
      </c>
      <c r="Z14" s="45" t="s">
        <v>13</v>
      </c>
      <c r="AA14" s="45" t="s">
        <v>41</v>
      </c>
      <c r="AB14" s="81"/>
      <c r="AC14" s="46" t="s">
        <v>42</v>
      </c>
      <c r="AD14" s="46" t="s">
        <v>56</v>
      </c>
      <c r="AE14" s="46" t="s">
        <v>55</v>
      </c>
      <c r="AF14" s="46" t="s">
        <v>54</v>
      </c>
      <c r="AG14" s="46" t="s">
        <v>59</v>
      </c>
      <c r="AH14" s="46" t="s">
        <v>58</v>
      </c>
      <c r="AI14" s="46" t="s">
        <v>65</v>
      </c>
      <c r="AJ14" s="46" t="s">
        <v>61</v>
      </c>
      <c r="AK14" s="46" t="s">
        <v>57</v>
      </c>
      <c r="AL14" s="83"/>
    </row>
    <row r="15" spans="1:38" s="2" customFormat="1" ht="27.6" customHeight="1" x14ac:dyDescent="0.2">
      <c r="A15" s="86"/>
      <c r="B15" s="86"/>
      <c r="C15" s="75" t="s">
        <v>23</v>
      </c>
      <c r="D15" s="75"/>
      <c r="E15" s="75"/>
      <c r="F15" s="75"/>
      <c r="G15" s="75"/>
      <c r="H15" s="27"/>
      <c r="I15" s="27"/>
      <c r="J15" s="27"/>
      <c r="K15" s="68" t="s">
        <v>23</v>
      </c>
      <c r="L15" s="69"/>
      <c r="M15" s="69"/>
      <c r="N15" s="69"/>
      <c r="O15" s="70"/>
      <c r="P15" s="68" t="s">
        <v>23</v>
      </c>
      <c r="Q15" s="69"/>
      <c r="R15" s="69"/>
      <c r="S15" s="69"/>
      <c r="T15" s="69"/>
      <c r="U15" s="70"/>
      <c r="V15" s="79"/>
      <c r="W15" s="71" t="s">
        <v>30</v>
      </c>
      <c r="X15" s="72"/>
      <c r="Y15" s="72"/>
      <c r="Z15" s="72"/>
      <c r="AA15" s="72"/>
      <c r="AB15" s="72"/>
      <c r="AC15" s="72"/>
      <c r="AD15" s="72"/>
      <c r="AE15" s="72"/>
      <c r="AF15" s="72"/>
      <c r="AG15" s="72"/>
      <c r="AH15" s="72"/>
      <c r="AI15" s="72"/>
      <c r="AJ15" s="72"/>
      <c r="AK15" s="78"/>
      <c r="AL15" s="83"/>
    </row>
    <row r="16" spans="1:38" s="2" customFormat="1" ht="19.899999999999999" customHeight="1" x14ac:dyDescent="0.2">
      <c r="A16" s="86"/>
      <c r="B16" s="86"/>
      <c r="C16" s="19">
        <v>41051000</v>
      </c>
      <c r="D16" s="19">
        <v>41051100</v>
      </c>
      <c r="E16" s="19">
        <v>41051200</v>
      </c>
      <c r="F16" s="19">
        <v>41051400</v>
      </c>
      <c r="G16" s="19">
        <v>41051500</v>
      </c>
      <c r="H16" s="19">
        <v>41053000</v>
      </c>
      <c r="I16" s="19">
        <v>4105500</v>
      </c>
      <c r="J16" s="19">
        <v>41053900</v>
      </c>
      <c r="K16" s="26">
        <v>41053900</v>
      </c>
      <c r="L16" s="26">
        <v>41053900</v>
      </c>
      <c r="M16" s="26">
        <v>41053900</v>
      </c>
      <c r="N16" s="26">
        <v>41053900</v>
      </c>
      <c r="O16" s="26">
        <v>41053900</v>
      </c>
      <c r="P16" s="26">
        <v>41053900</v>
      </c>
      <c r="Q16" s="26">
        <v>41053900</v>
      </c>
      <c r="R16" s="26">
        <v>41053900</v>
      </c>
      <c r="S16" s="26">
        <v>41053900</v>
      </c>
      <c r="T16" s="26">
        <v>41053900</v>
      </c>
      <c r="U16" s="26">
        <v>41053900</v>
      </c>
      <c r="V16" s="79"/>
      <c r="W16" s="19">
        <v>9110</v>
      </c>
      <c r="X16" s="19">
        <v>9770</v>
      </c>
      <c r="Y16" s="35" t="s">
        <v>60</v>
      </c>
      <c r="Z16" s="35" t="s">
        <v>38</v>
      </c>
      <c r="AA16" s="35" t="s">
        <v>38</v>
      </c>
      <c r="AB16" s="36">
        <v>9800</v>
      </c>
      <c r="AC16" s="35" t="s">
        <v>40</v>
      </c>
      <c r="AD16" s="35" t="s">
        <v>48</v>
      </c>
      <c r="AE16" s="35" t="s">
        <v>48</v>
      </c>
      <c r="AF16" s="35" t="s">
        <v>48</v>
      </c>
      <c r="AG16" s="35" t="s">
        <v>48</v>
      </c>
      <c r="AH16" s="35" t="s">
        <v>48</v>
      </c>
      <c r="AI16" s="35" t="s">
        <v>48</v>
      </c>
      <c r="AJ16" s="35" t="s">
        <v>48</v>
      </c>
      <c r="AK16" s="35" t="s">
        <v>48</v>
      </c>
      <c r="AL16" s="84"/>
    </row>
    <row r="17" spans="1:38" ht="19.5" customHeight="1" x14ac:dyDescent="0.25">
      <c r="A17" s="18">
        <v>1</v>
      </c>
      <c r="B17" s="18">
        <v>2</v>
      </c>
      <c r="C17" s="18">
        <v>3</v>
      </c>
      <c r="D17" s="18">
        <v>4</v>
      </c>
      <c r="E17" s="18">
        <v>5</v>
      </c>
      <c r="F17" s="18">
        <v>6</v>
      </c>
      <c r="G17" s="18">
        <v>7</v>
      </c>
      <c r="H17" s="18"/>
      <c r="I17" s="18">
        <v>8</v>
      </c>
      <c r="J17" s="18">
        <v>9</v>
      </c>
      <c r="K17" s="18">
        <v>10</v>
      </c>
      <c r="L17" s="18">
        <v>11</v>
      </c>
      <c r="M17" s="18">
        <v>12</v>
      </c>
      <c r="N17" s="18">
        <v>13</v>
      </c>
      <c r="O17" s="18">
        <v>14</v>
      </c>
      <c r="P17" s="18">
        <v>15</v>
      </c>
      <c r="Q17" s="18">
        <v>16</v>
      </c>
      <c r="R17" s="18">
        <v>17</v>
      </c>
      <c r="S17" s="18">
        <v>18</v>
      </c>
      <c r="T17" s="18">
        <v>19</v>
      </c>
      <c r="U17" s="18">
        <v>20</v>
      </c>
      <c r="V17" s="18">
        <v>21</v>
      </c>
      <c r="W17" s="18">
        <v>22</v>
      </c>
      <c r="X17" s="18">
        <v>23</v>
      </c>
      <c r="Y17" s="18">
        <v>24</v>
      </c>
      <c r="Z17" s="18">
        <v>25</v>
      </c>
      <c r="AA17" s="18">
        <v>26</v>
      </c>
      <c r="AB17" s="18">
        <v>27</v>
      </c>
      <c r="AC17" s="18">
        <v>28</v>
      </c>
      <c r="AD17" s="18">
        <v>29</v>
      </c>
      <c r="AE17" s="18">
        <v>30</v>
      </c>
      <c r="AF17" s="18">
        <v>31</v>
      </c>
      <c r="AG17" s="18">
        <v>32</v>
      </c>
      <c r="AH17" s="18">
        <v>33</v>
      </c>
      <c r="AI17" s="18">
        <v>34</v>
      </c>
      <c r="AJ17" s="18">
        <v>35</v>
      </c>
      <c r="AK17" s="18">
        <v>36</v>
      </c>
      <c r="AL17" s="18">
        <v>37</v>
      </c>
    </row>
    <row r="18" spans="1:38" s="15" customFormat="1" ht="55.15" customHeight="1" x14ac:dyDescent="0.4">
      <c r="A18" s="20">
        <v>14100000000</v>
      </c>
      <c r="B18" s="21" t="s">
        <v>2</v>
      </c>
      <c r="C18" s="49">
        <v>1236371</v>
      </c>
      <c r="D18" s="49">
        <v>600000</v>
      </c>
      <c r="E18" s="49">
        <v>54497</v>
      </c>
      <c r="F18" s="49">
        <f>544700+526690</f>
        <v>1071390</v>
      </c>
      <c r="G18" s="49">
        <v>220500</v>
      </c>
      <c r="H18" s="49">
        <v>1382372</v>
      </c>
      <c r="I18" s="49">
        <f>678800+343100</f>
        <v>1021900</v>
      </c>
      <c r="J18" s="49">
        <f>SUM(K18:U18)</f>
        <v>7689200</v>
      </c>
      <c r="K18" s="37">
        <v>32800</v>
      </c>
      <c r="L18" s="37">
        <v>287300</v>
      </c>
      <c r="M18" s="37">
        <v>12000</v>
      </c>
      <c r="N18" s="37">
        <f>168000+119000+21000</f>
        <v>308000</v>
      </c>
      <c r="O18" s="37">
        <v>33800</v>
      </c>
      <c r="P18" s="37">
        <v>88400</v>
      </c>
      <c r="Q18" s="37">
        <v>30000</v>
      </c>
      <c r="R18" s="37">
        <v>36000</v>
      </c>
      <c r="S18" s="37">
        <v>570000</v>
      </c>
      <c r="T18" s="37">
        <f>200000+650000+100000</f>
        <v>950000</v>
      </c>
      <c r="U18" s="37">
        <v>5340900</v>
      </c>
      <c r="V18" s="53">
        <f>SUM(C18:J18)</f>
        <v>13276230</v>
      </c>
      <c r="W18" s="52"/>
      <c r="X18" s="52">
        <f>SUM(Y18:AA18)</f>
        <v>1557925</v>
      </c>
      <c r="Y18" s="37">
        <v>30846</v>
      </c>
      <c r="Z18" s="29">
        <v>1500000</v>
      </c>
      <c r="AA18" s="29">
        <v>27079</v>
      </c>
      <c r="AB18" s="29"/>
      <c r="AC18" s="29"/>
      <c r="AD18" s="29"/>
      <c r="AE18" s="29"/>
      <c r="AF18" s="29"/>
      <c r="AG18" s="29"/>
      <c r="AH18" s="29"/>
      <c r="AI18" s="29"/>
      <c r="AJ18" s="29"/>
      <c r="AK18" s="29"/>
      <c r="AL18" s="56">
        <f>X18</f>
        <v>1557925</v>
      </c>
    </row>
    <row r="19" spans="1:38" s="3" customFormat="1" ht="34.9" customHeight="1" x14ac:dyDescent="0.4">
      <c r="A19" s="22"/>
      <c r="B19" s="23" t="s">
        <v>12</v>
      </c>
      <c r="C19" s="30"/>
      <c r="D19" s="30"/>
      <c r="E19" s="30"/>
      <c r="F19" s="30"/>
      <c r="G19" s="30"/>
      <c r="H19" s="30"/>
      <c r="I19" s="30"/>
      <c r="J19" s="50"/>
      <c r="K19" s="51"/>
      <c r="L19" s="51"/>
      <c r="M19" s="51"/>
      <c r="N19" s="51"/>
      <c r="O19" s="51"/>
      <c r="P19" s="51"/>
      <c r="Q19" s="51"/>
      <c r="R19" s="51"/>
      <c r="S19" s="51"/>
      <c r="T19" s="51"/>
      <c r="U19" s="51"/>
      <c r="V19" s="54"/>
      <c r="W19" s="37">
        <v>63473000</v>
      </c>
      <c r="X19" s="38"/>
      <c r="Y19" s="38"/>
      <c r="Z19" s="55"/>
      <c r="AA19" s="55"/>
      <c r="AB19" s="29">
        <f>SUM(AC19:AK19)</f>
        <v>499745</v>
      </c>
      <c r="AC19" s="29">
        <v>13405</v>
      </c>
      <c r="AD19" s="29">
        <v>50000</v>
      </c>
      <c r="AE19" s="29">
        <v>50000</v>
      </c>
      <c r="AF19" s="29">
        <v>50000</v>
      </c>
      <c r="AG19" s="29">
        <v>150000</v>
      </c>
      <c r="AH19" s="29">
        <v>15000</v>
      </c>
      <c r="AI19" s="29">
        <v>8340</v>
      </c>
      <c r="AJ19" s="29">
        <v>63000</v>
      </c>
      <c r="AK19" s="29">
        <v>100000</v>
      </c>
      <c r="AL19" s="56">
        <f>W19+AB19</f>
        <v>63972745</v>
      </c>
    </row>
    <row r="20" spans="1:38" s="16" customFormat="1" ht="39" customHeight="1" x14ac:dyDescent="0.35">
      <c r="A20" s="22"/>
      <c r="B20" s="22" t="s">
        <v>1</v>
      </c>
      <c r="C20" s="48">
        <f t="shared" ref="C20:U20" si="0">SUM(C18:C19)</f>
        <v>1236371</v>
      </c>
      <c r="D20" s="48">
        <f t="shared" si="0"/>
        <v>600000</v>
      </c>
      <c r="E20" s="48">
        <f t="shared" si="0"/>
        <v>54497</v>
      </c>
      <c r="F20" s="48">
        <f t="shared" si="0"/>
        <v>1071390</v>
      </c>
      <c r="G20" s="48">
        <f t="shared" si="0"/>
        <v>220500</v>
      </c>
      <c r="H20" s="48">
        <f t="shared" si="0"/>
        <v>1382372</v>
      </c>
      <c r="I20" s="48">
        <f t="shared" si="0"/>
        <v>1021900</v>
      </c>
      <c r="J20" s="48">
        <f t="shared" si="0"/>
        <v>7689200</v>
      </c>
      <c r="K20" s="28">
        <f t="shared" si="0"/>
        <v>32800</v>
      </c>
      <c r="L20" s="28">
        <f t="shared" si="0"/>
        <v>287300</v>
      </c>
      <c r="M20" s="28">
        <f t="shared" si="0"/>
        <v>12000</v>
      </c>
      <c r="N20" s="28">
        <f t="shared" si="0"/>
        <v>308000</v>
      </c>
      <c r="O20" s="28">
        <f t="shared" si="0"/>
        <v>33800</v>
      </c>
      <c r="P20" s="28">
        <f t="shared" si="0"/>
        <v>88400</v>
      </c>
      <c r="Q20" s="28">
        <f t="shared" si="0"/>
        <v>30000</v>
      </c>
      <c r="R20" s="28">
        <f t="shared" si="0"/>
        <v>36000</v>
      </c>
      <c r="S20" s="28">
        <f t="shared" si="0"/>
        <v>570000</v>
      </c>
      <c r="T20" s="28">
        <f t="shared" si="0"/>
        <v>950000</v>
      </c>
      <c r="U20" s="28">
        <f t="shared" si="0"/>
        <v>5340900</v>
      </c>
      <c r="V20" s="48">
        <f>SUM(V18:V19)</f>
        <v>13276230</v>
      </c>
      <c r="W20" s="28">
        <f>SUM(W18:W19)</f>
        <v>63473000</v>
      </c>
      <c r="X20" s="28">
        <f>SUM(Y20:AA20)</f>
        <v>1557925</v>
      </c>
      <c r="Y20" s="28">
        <f t="shared" ref="Y20:AK20" si="1">SUM(Y18:Y19)</f>
        <v>30846</v>
      </c>
      <c r="Z20" s="28">
        <f t="shared" si="1"/>
        <v>1500000</v>
      </c>
      <c r="AA20" s="28">
        <f t="shared" si="1"/>
        <v>27079</v>
      </c>
      <c r="AB20" s="28">
        <f t="shared" si="1"/>
        <v>499745</v>
      </c>
      <c r="AC20" s="28">
        <f t="shared" si="1"/>
        <v>13405</v>
      </c>
      <c r="AD20" s="28">
        <f t="shared" si="1"/>
        <v>50000</v>
      </c>
      <c r="AE20" s="28">
        <f t="shared" si="1"/>
        <v>50000</v>
      </c>
      <c r="AF20" s="28">
        <f t="shared" si="1"/>
        <v>50000</v>
      </c>
      <c r="AG20" s="28">
        <f t="shared" si="1"/>
        <v>150000</v>
      </c>
      <c r="AH20" s="28">
        <f t="shared" si="1"/>
        <v>15000</v>
      </c>
      <c r="AI20" s="28">
        <f t="shared" si="1"/>
        <v>8340</v>
      </c>
      <c r="AJ20" s="28">
        <f t="shared" si="1"/>
        <v>63000</v>
      </c>
      <c r="AK20" s="28">
        <f t="shared" si="1"/>
        <v>100000</v>
      </c>
      <c r="AL20" s="57">
        <f>W20+X20+AB20</f>
        <v>65530670</v>
      </c>
    </row>
    <row r="21" spans="1:38" s="3" customFormat="1" ht="30" customHeight="1" x14ac:dyDescent="0.3">
      <c r="A21" s="4"/>
      <c r="B21" s="4"/>
      <c r="C21" s="5"/>
      <c r="D21" s="5"/>
      <c r="E21" s="5"/>
      <c r="F21" s="5"/>
      <c r="G21" s="5"/>
      <c r="H21" s="5"/>
      <c r="I21" s="5"/>
      <c r="J21" s="5"/>
      <c r="K21" s="6"/>
      <c r="L21" s="6"/>
      <c r="M21" s="6"/>
      <c r="N21" s="6"/>
      <c r="O21" s="6"/>
      <c r="P21" s="6"/>
      <c r="Q21" s="6"/>
      <c r="R21" s="6"/>
      <c r="S21" s="6"/>
      <c r="T21" s="6"/>
      <c r="U21" s="6"/>
      <c r="V21" s="7"/>
      <c r="W21" s="4"/>
      <c r="X21" s="7"/>
      <c r="Y21" s="7"/>
      <c r="AE21" s="39"/>
    </row>
    <row r="22" spans="1:38" s="3" customFormat="1" ht="42" customHeight="1" x14ac:dyDescent="0.4">
      <c r="B22" s="4"/>
      <c r="E22" s="5"/>
      <c r="F22" s="5"/>
      <c r="G22" s="5"/>
      <c r="H22" s="5"/>
      <c r="I22" s="5"/>
      <c r="J22" s="5"/>
      <c r="K22" s="6"/>
      <c r="L22" s="6"/>
      <c r="M22" s="6"/>
      <c r="N22" s="6"/>
      <c r="O22" s="6"/>
      <c r="P22" s="6"/>
      <c r="Q22" s="6"/>
      <c r="R22" s="24"/>
      <c r="S22" s="24"/>
      <c r="T22" s="24"/>
      <c r="U22" s="24"/>
      <c r="V22" s="24"/>
      <c r="X22" s="7"/>
      <c r="Y22" s="7"/>
      <c r="Z22" s="25"/>
      <c r="AA22" s="25"/>
      <c r="AB22" s="25"/>
      <c r="AF22" s="40"/>
      <c r="AG22" s="61" t="s">
        <v>49</v>
      </c>
      <c r="AH22" s="58"/>
      <c r="AI22" s="58"/>
      <c r="AJ22" s="58"/>
      <c r="AK22" s="58"/>
      <c r="AL22" s="59"/>
    </row>
    <row r="23" spans="1:38" ht="29.45" customHeight="1" x14ac:dyDescent="0.4">
      <c r="W23" s="34"/>
      <c r="AF23" s="8"/>
      <c r="AG23" s="62" t="s">
        <v>50</v>
      </c>
      <c r="AH23" s="59"/>
      <c r="AI23" s="59"/>
      <c r="AJ23" s="59"/>
      <c r="AK23" s="59"/>
      <c r="AL23" s="60" t="s">
        <v>43</v>
      </c>
    </row>
    <row r="24" spans="1:38" ht="23.25" x14ac:dyDescent="0.35">
      <c r="AB24" s="8">
        <v>486340</v>
      </c>
      <c r="AG24" s="59"/>
      <c r="AH24" s="59"/>
      <c r="AI24" s="59"/>
      <c r="AJ24" s="59"/>
      <c r="AK24" s="59"/>
      <c r="AL24" s="59"/>
    </row>
    <row r="25" spans="1:38" x14ac:dyDescent="0.25">
      <c r="AB25" s="47">
        <f>AB20-AB24</f>
        <v>13405</v>
      </c>
    </row>
  </sheetData>
  <mergeCells count="41">
    <mergeCell ref="I13:I14"/>
    <mergeCell ref="W12:AK12"/>
    <mergeCell ref="AC13:AK13"/>
    <mergeCell ref="W10:W11"/>
    <mergeCell ref="P15:U15"/>
    <mergeCell ref="C9:I9"/>
    <mergeCell ref="C10:I10"/>
    <mergeCell ref="F13:F14"/>
    <mergeCell ref="G13:G14"/>
    <mergeCell ref="P12:U12"/>
    <mergeCell ref="J13:J14"/>
    <mergeCell ref="X13:X14"/>
    <mergeCell ref="P11:U11"/>
    <mergeCell ref="X11:AK11"/>
    <mergeCell ref="D13:D14"/>
    <mergeCell ref="A8:I8"/>
    <mergeCell ref="W9:AK9"/>
    <mergeCell ref="X10:AK10"/>
    <mergeCell ref="A9:A16"/>
    <mergeCell ref="B9:B16"/>
    <mergeCell ref="C13:C14"/>
    <mergeCell ref="W15:AK15"/>
    <mergeCell ref="J10:O10"/>
    <mergeCell ref="V9:V16"/>
    <mergeCell ref="AB13:AB14"/>
    <mergeCell ref="J11:O11"/>
    <mergeCell ref="AL9:AL16"/>
    <mergeCell ref="Z13:AA13"/>
    <mergeCell ref="P9:U9"/>
    <mergeCell ref="W13:W14"/>
    <mergeCell ref="P10:U10"/>
    <mergeCell ref="A5:I5"/>
    <mergeCell ref="A7:I7"/>
    <mergeCell ref="K15:O15"/>
    <mergeCell ref="J12:O12"/>
    <mergeCell ref="J9:O9"/>
    <mergeCell ref="C15:G15"/>
    <mergeCell ref="E13:E14"/>
    <mergeCell ref="K13:U13"/>
    <mergeCell ref="C11:I11"/>
    <mergeCell ref="C12:I12"/>
  </mergeCells>
  <printOptions horizontalCentered="1"/>
  <pageMargins left="0.19685039370078741" right="0.19685039370078741" top="1.5748031496062993" bottom="0.19685039370078741" header="0.31496062992125984" footer="0.11811023622047245"/>
  <pageSetup paperSize="9" scale="60" fitToHeight="7" orientation="landscape" blackAndWhite="1" r:id="rId1"/>
  <headerFooter differentFirst="1">
    <oddFooter>&amp;C&amp;P</oddFooter>
  </headerFooter>
  <colBreaks count="4" manualBreakCount="4">
    <brk id="9" max="24" man="1"/>
    <brk id="16" max="22" man="1"/>
    <brk id="22" max="24" man="1"/>
    <brk id="27" max="22"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Документ" ma:contentTypeID="0x01010051DC89FFDAC4684DB262DCE45F8F3961" ma:contentTypeVersion="0" ma:contentTypeDescription="Створення нового документа." ma:contentTypeScope="" ma:versionID="83c020f26922ed63a1879982c2428808">
  <xsd:schema xmlns:xsd="http://www.w3.org/2001/XMLSchema" xmlns:xs="http://www.w3.org/2001/XMLSchema" xmlns:p="http://schemas.microsoft.com/office/2006/metadata/properties" xmlns:ns2="acedc1b3-a6a6-4744-bb8f-c9b717f8a9c9" targetNamespace="http://schemas.microsoft.com/office/2006/metadata/properties" ma:root="true" ma:fieldsID="0726173c3e9f53e106ecb31a6e2fb790" ns2:_="">
    <xsd:import namespace="acedc1b3-a6a6-4744-bb8f-c9b717f8a9c9"/>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edc1b3-a6a6-4744-bb8f-c9b717f8a9c9" elementFormDefault="qualified">
    <xsd:import namespace="http://schemas.microsoft.com/office/2006/documentManagement/types"/>
    <xsd:import namespace="http://schemas.microsoft.com/office/infopath/2007/PartnerControls"/>
    <xsd:element name="_dlc_DocId" ma:index="8" nillable="true" ma:displayName="Значення ідентифікатора документа" ma:description="Значення ідентифікатора документа, призначеного цьому елементу." ma:internalName="_dlc_DocId" ma:readOnly="true">
      <xsd:simpleType>
        <xsd:restriction base="dms:Text"/>
      </xsd:simpleType>
    </xsd:element>
    <xsd:element name="_dlc_DocIdUrl" ma:index="9" nillable="true" ma:displayName="Ідентифікатор документа" ma:description="Постійне посилання на цей документ."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Сохранить идентификатор" ma:description="Сохранять идентификатор при добавлении."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вмісту"/>
        <xsd:element ref="dc:title" minOccurs="0" maxOccurs="1" ma:index="4" ma:displayName="Заголовок"/>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B816113-1C5C-48BB-8073-55F3B3A29378}">
  <ds:schemaRefs>
    <ds:schemaRef ds:uri="http://schemas.microsoft.com/sharepoint/v3/contenttype/forms"/>
  </ds:schemaRefs>
</ds:datastoreItem>
</file>

<file path=customXml/itemProps2.xml><?xml version="1.0" encoding="utf-8"?>
<ds:datastoreItem xmlns:ds="http://schemas.openxmlformats.org/officeDocument/2006/customXml" ds:itemID="{C4851719-5DF9-400C-9E39-64581E07C0D3}">
  <ds:schemaRefs>
    <ds:schemaRef ds:uri="http://schemas.microsoft.com/sharepoint/events"/>
  </ds:schemaRefs>
</ds:datastoreItem>
</file>

<file path=customXml/itemProps3.xml><?xml version="1.0" encoding="utf-8"?>
<ds:datastoreItem xmlns:ds="http://schemas.openxmlformats.org/officeDocument/2006/customXml" ds:itemID="{569982E8-C3C4-4744-BE2E-EC6C4AB7EE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cedc1b3-a6a6-4744-bb8f-c9b717f8a9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82F770D3-1F86-4A92-A636-DF3240D2245A}">
  <ds:schemaRefs>
    <ds:schemaRef ds:uri="http://schemas.openxmlformats.org/package/2006/metadata/core-properties"/>
    <ds:schemaRef ds:uri="http://purl.org/dc/terms/"/>
    <ds:schemaRef ds:uri="http://purl.org/dc/elements/1.1/"/>
    <ds:schemaRef ds:uri="http://purl.org/dc/dcmitype/"/>
    <ds:schemaRef ds:uri="http://schemas.microsoft.com/office/2006/documentManagement/types"/>
    <ds:schemaRef ds:uri="http://www.w3.org/XML/1998/namespace"/>
    <ds:schemaRef ds:uri="http://schemas.microsoft.com/office/infopath/2007/PartnerControls"/>
    <ds:schemaRef ds:uri="acedc1b3-a6a6-4744-bb8f-c9b717f8a9c9"/>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Аркуш1</vt:lpstr>
      <vt:lpstr>Аркуш1!Заголовки_для_печати</vt:lpstr>
      <vt:lpstr>Аркуш1!Область_печати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Качаєнко Олена Андріївна</dc:creator>
  <cp:lastModifiedBy>Admin</cp:lastModifiedBy>
  <cp:lastPrinted>2020-12-06T09:46:25Z</cp:lastPrinted>
  <dcterms:created xsi:type="dcterms:W3CDTF">2014-01-17T10:52:16Z</dcterms:created>
  <dcterms:modified xsi:type="dcterms:W3CDTF">2020-12-23T12:53:31Z</dcterms:modified>
</cp:coreProperties>
</file>